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dil\Desktop\Privat\barn\fotball\Styret\Økonomi\2019\"/>
    </mc:Choice>
  </mc:AlternateContent>
  <xr:revisionPtr revIDLastSave="0" documentId="8_{BE6A4BB1-53FA-4F3D-8D96-7F694BBBF4D5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Dommerregning - uten diett" sheetId="2" r:id="rId1"/>
    <sheet name="Dommerhonorar" sheetId="3" r:id="rId2"/>
  </sheets>
  <definedNames>
    <definedName name="_xlnm.Print_Area" localSheetId="1">Dommerhonorar!$A$1:$G$103</definedName>
    <definedName name="_xlnm.Print_Area" localSheetId="0">'Dommerregning - uten diett'!$B$2:$H$48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2" l="1"/>
  <c r="H38" i="2" l="1"/>
  <c r="H37" i="2"/>
  <c r="H34" i="2" l="1"/>
  <c r="H33" i="2"/>
  <c r="F20" i="2" l="1"/>
  <c r="F21" i="2" s="1"/>
  <c r="H22" i="2" l="1"/>
  <c r="H21" i="2"/>
  <c r="H32" i="2"/>
  <c r="H31" i="2"/>
  <c r="H30" i="2"/>
  <c r="H29" i="2"/>
  <c r="H41" i="2" l="1"/>
</calcChain>
</file>

<file path=xl/sharedStrings.xml><?xml version="1.0" encoding="utf-8"?>
<sst xmlns="http://schemas.openxmlformats.org/spreadsheetml/2006/main" count="155" uniqueCount="143">
  <si>
    <t>Etternavn, fornavn:</t>
  </si>
  <si>
    <t>Reist fra hjemstedet:</t>
  </si>
  <si>
    <t>Tilbake på hjemstedet:</t>
  </si>
  <si>
    <t>Sum antall km.</t>
  </si>
  <si>
    <t xml:space="preserve">                      TOTALT</t>
  </si>
  <si>
    <t xml:space="preserve"> Skattekommune:</t>
  </si>
  <si>
    <t xml:space="preserve">             Ant. km</t>
  </si>
  <si>
    <t xml:space="preserve"> Dommer, assistent- og 4.dommergodtgjørelse: </t>
  </si>
  <si>
    <t>Utlegg i følge bilag</t>
  </si>
  <si>
    <t>Bilgodtgjørelse</t>
  </si>
  <si>
    <t>Bankkontonummer:</t>
  </si>
  <si>
    <t>E-postadresse:</t>
  </si>
  <si>
    <t>Postnr./poststed:</t>
  </si>
  <si>
    <t>Adresse:</t>
  </si>
  <si>
    <t xml:space="preserve"> Fly/tog/buss/ferge etc.: </t>
  </si>
  <si>
    <t xml:space="preserve">                                                       </t>
  </si>
  <si>
    <t xml:space="preserve"> Dato: </t>
  </si>
  <si>
    <t xml:space="preserve">Sted: </t>
  </si>
  <si>
    <r>
      <t>Navn på passasjer(er)</t>
    </r>
    <r>
      <rPr>
        <sz val="10"/>
        <rFont val="Arial"/>
        <family val="2"/>
      </rPr>
      <t>:</t>
    </r>
  </si>
  <si>
    <t>Passasjertillegg (km):</t>
  </si>
  <si>
    <t>x 1,00</t>
  </si>
  <si>
    <t>Kr</t>
  </si>
  <si>
    <t>Tekst</t>
  </si>
  <si>
    <t>dato:             kl:</t>
  </si>
  <si>
    <t>dato:           kl:</t>
  </si>
  <si>
    <t xml:space="preserve"> Kjørt fra adresse:</t>
  </si>
  <si>
    <t>Kjørt til adresse:</t>
  </si>
  <si>
    <t>Kampnummer:</t>
  </si>
  <si>
    <t>Tlf:</t>
  </si>
  <si>
    <t>for klubb</t>
  </si>
  <si>
    <t>Kamparena/Adresse:</t>
  </si>
  <si>
    <t xml:space="preserve">Attestert: </t>
  </si>
  <si>
    <t>Anvist:</t>
  </si>
  <si>
    <t>Prosjekt</t>
  </si>
  <si>
    <t xml:space="preserve">Underskrift: </t>
  </si>
  <si>
    <t>* Skattefri sats skal benyttes, jamfør vedtak på Forbundstinget.</t>
  </si>
  <si>
    <t>Vedtatt av Forbundsstyret 02.03.18 og gjeldende fra samme dato.</t>
  </si>
  <si>
    <t>Klasser 11'er,  9'er</t>
  </si>
  <si>
    <t>Eliteserien HD</t>
  </si>
  <si>
    <t>Eliteserien AD</t>
  </si>
  <si>
    <t>Eliteserien 4D</t>
  </si>
  <si>
    <t>OBOS-ligaen HD</t>
  </si>
  <si>
    <t>OBOS-ligaen AD</t>
  </si>
  <si>
    <t>OBOS-ligaen 4D</t>
  </si>
  <si>
    <t>Toppserien HD</t>
  </si>
  <si>
    <t>Toppserien AD</t>
  </si>
  <si>
    <t>Toppserien 4D</t>
  </si>
  <si>
    <t>PostNord-liga (2. div.) HD</t>
  </si>
  <si>
    <t>PostNord-liga (2. div.) AD</t>
  </si>
  <si>
    <t>1. divisjon kvinner HD</t>
  </si>
  <si>
    <t>1. divisjon kvinner AD</t>
  </si>
  <si>
    <t>Norsk Tipping-liga (3. div.) HD</t>
  </si>
  <si>
    <t>Norsk Tipping-liga (3. div.) AD</t>
  </si>
  <si>
    <t>Kretsliga (4. div.) HD</t>
  </si>
  <si>
    <t>Kretsliga (4. div.) AD</t>
  </si>
  <si>
    <t>Øvrige senior HD</t>
  </si>
  <si>
    <t>Øvrige senior AD</t>
  </si>
  <si>
    <t>Junior 18 nasjonal serie HD</t>
  </si>
  <si>
    <t>Junior 18 nasjonal serie AD</t>
  </si>
  <si>
    <t>Junior 19 IK/1.div. HD</t>
  </si>
  <si>
    <t>Junior 19 IK/1.div. AD</t>
  </si>
  <si>
    <t>G/J 16 nasjonal serie HD</t>
  </si>
  <si>
    <t>G/J 16 nasjonal serie AD</t>
  </si>
  <si>
    <t>G/J 16 IK HD</t>
  </si>
  <si>
    <t>G/J 16 IK AD</t>
  </si>
  <si>
    <t>G/J 15-16 11'er HD</t>
  </si>
  <si>
    <t>G/J 15-16 11'er AD</t>
  </si>
  <si>
    <t>G/J 14 nasjonal serie HD</t>
  </si>
  <si>
    <t>G/J 14 nasjonal serie AD</t>
  </si>
  <si>
    <t>G/J 12 9'er</t>
  </si>
  <si>
    <t>NM senior menn 5., 6., og 7. runde HD</t>
  </si>
  <si>
    <t>NM senior menn 5., 6., og 7. runde AD</t>
  </si>
  <si>
    <t>NM senior menn 5., 6., og 7. runde 4D</t>
  </si>
  <si>
    <t>NM senior menn 3. og 4. runde HD</t>
  </si>
  <si>
    <t>NM senior menn 3. og 4. runde AD</t>
  </si>
  <si>
    <t>NM senior menn 3. og 4. runde 4D</t>
  </si>
  <si>
    <t>NM senior menn 1. og 2. runde HD</t>
  </si>
  <si>
    <t>NM senior menn 1. og 2. runde AD</t>
  </si>
  <si>
    <t>NM senior menn 1. og 2. runde 4D</t>
  </si>
  <si>
    <t>NM senior menn kval. 1. og 2. runde HD</t>
  </si>
  <si>
    <t>NM senior menn kval. 1. og 2. runde AD</t>
  </si>
  <si>
    <t>NM senior kvinner 4., 5. og 6. runde HD</t>
  </si>
  <si>
    <t>NM senior kvinner 4., 5. og 6. runde AD</t>
  </si>
  <si>
    <t>NM senior kvinner 4., 5. og 6. runde 4D</t>
  </si>
  <si>
    <t>NM senior kvinner 1., 2. og 3. runde HD</t>
  </si>
  <si>
    <t>NM senior kvinner 1., 2. og 3. runde AD</t>
  </si>
  <si>
    <t>NM Jr 19 semi- og finale HD</t>
  </si>
  <si>
    <t>NM Jr 19 semi- og finale AD</t>
  </si>
  <si>
    <t>NM Jr 19 ordinære runder HD</t>
  </si>
  <si>
    <t>NM Jr 19 ordinære runder AD</t>
  </si>
  <si>
    <t>NM Jr 19 kval/innledende/mellomspill HD</t>
  </si>
  <si>
    <t>NM Jr 19 kval/innledende/mellomspill AD</t>
  </si>
  <si>
    <t>NM G/J 16 semi- og finale HD</t>
  </si>
  <si>
    <t>NM G/J 16 semi- og finale AD</t>
  </si>
  <si>
    <t>NM G/J 16 ordinære runder HD</t>
  </si>
  <si>
    <t>NM G/J 16 ordinære runder AD</t>
  </si>
  <si>
    <t>NM G/J 16 kval/innledende/mellomspill HD</t>
  </si>
  <si>
    <t>NM G/J 16 kval/innledende/mellomspill AD</t>
  </si>
  <si>
    <t>Klasser 7'er - 5'er</t>
  </si>
  <si>
    <t>Alle klasser HD</t>
  </si>
  <si>
    <t>Klasser Futsal 2018/2019</t>
  </si>
  <si>
    <t>Futsal Elite dommer</t>
  </si>
  <si>
    <t>Fulsal Elite timekeeper</t>
  </si>
  <si>
    <t>Futsal Bredde senior</t>
  </si>
  <si>
    <t>Futsal Bredde aldersbestemt</t>
  </si>
  <si>
    <t>Dommerregning er det samme som en reiseregning og følger statens reiseregulativ i forhold til reiseutgifter og evt. diett. Vedtatt sats for kilometergodtgjørelse er kr. 3,50 (skattefri del)</t>
  </si>
  <si>
    <t>Det skal oppgis faktiske reiseutgifter for riktig transportmiddel – se satsene i Statens reiseregulativ på regjeringen.no. Hvis kollektivtransport benyttes skal billettutgifter oppgis (trenger ikke bilag da satsene er faste)</t>
  </si>
  <si>
    <t>*</t>
  </si>
  <si>
    <t>Klubbens navn og epostadresse for mottak av dommerregning:</t>
  </si>
  <si>
    <t>Sjåførens navn hvis annen sjåfør enn dommeren:</t>
  </si>
  <si>
    <t>Reisen gjelder kampen mellom følgende lag:</t>
  </si>
  <si>
    <r>
      <t xml:space="preserve"> Andre utlegg: </t>
    </r>
    <r>
      <rPr>
        <sz val="7"/>
        <rFont val="Arial"/>
        <family val="2"/>
      </rPr>
      <t>(Bom/parkering)</t>
    </r>
  </si>
  <si>
    <t>NM Jr 19 semi- og finale 4D</t>
  </si>
  <si>
    <t>NM G/J 16 semi- og finale 4D</t>
  </si>
  <si>
    <t>Anbefalte retningslinjer for dommerregning (kretsene vedtar egne rutiner)</t>
  </si>
  <si>
    <t>Dommerregning sendes elektronisk til klubbens offisielle   e-post adresse eller den adresse klubben oppgir</t>
  </si>
  <si>
    <t>Dommerregningen må signeres manuelt før innsending. Den skrives ut, signeres, scannes og sendes på e-post til klubb i PDF format.</t>
  </si>
  <si>
    <t>E-post er ikke godkjent som elektronisk signatur - og dommerregningen må derfor signeres manuelt.</t>
  </si>
  <si>
    <t>Dommerregningen sendes fra egen e-postkonto direkte til klubbens (hjemmelagets) hovedadresse som står oppgitt på klubbens hjemmeside. Eller den sendes til adresse som klubben har oppgitt til krets der dommerregning skal sendes.</t>
  </si>
  <si>
    <t>Ved bomavgifter og parkeringsutgifter er det ikke nødvendig med bilag for bom, mens det for parkeringsutgifter må legges ved bilag.</t>
  </si>
  <si>
    <t>Reiserute skal alltid oppgis og hvilken måte dommeren har reist på hvis utgifter for reise og diett er påført.</t>
  </si>
  <si>
    <t>Samkjøring skal benyttes der dette er mulig for dommertrio/dommerkvartett. Vedkommende som kjører skal føre opp passasjertillegg. Hvem som er passasjerer må oppgis.</t>
  </si>
  <si>
    <t>Kretser har fastsatt frist for når utbetaling av dommerregning fra klubb skal gjøres.</t>
  </si>
  <si>
    <t>Dersom et lag uteblir fra kamp uten å varsle – eller varsler så sent at dommer ikke får beskjed og møter til oppdraget – skal dette laget dekke dommerhonorar og reiseutgifter selv om kampen ikke ble spilt.</t>
  </si>
  <si>
    <t>Dommere som ikke selv kjører bil, men blir kjørt av andre f.eks. foresatte har krav på å få dekket kilometergodtgjørelse. I slike tilfeller skal det ikke kreves passasjertillegg.</t>
  </si>
  <si>
    <t xml:space="preserve"> Herav utstyrsgodtgjørelse, 50 % av honorar, maks kr 270,-  </t>
  </si>
  <si>
    <t>Junior 19-17 øvrig HD</t>
  </si>
  <si>
    <t>Junior 19 -17 øvrig AD</t>
  </si>
  <si>
    <t>G/J 14 11'er HD</t>
  </si>
  <si>
    <t>G/J 14 11'er AD</t>
  </si>
  <si>
    <t>G/J 13-14 9'er HD</t>
  </si>
  <si>
    <t>G/J 13-14 9'er AD</t>
  </si>
  <si>
    <t>G/J 17,15,13 9'er HD (Finnmark)</t>
  </si>
  <si>
    <t>G/J 17,15,13 9'er AD (Finnmark)</t>
  </si>
  <si>
    <t>Anbefalt honorar barnefotball opptil 12 år</t>
  </si>
  <si>
    <t>* Dommernummer:</t>
  </si>
  <si>
    <r>
      <t xml:space="preserve">x 3,50 </t>
    </r>
    <r>
      <rPr>
        <b/>
        <sz val="11"/>
        <rFont val="Arial"/>
        <family val="2"/>
      </rPr>
      <t>**</t>
    </r>
  </si>
  <si>
    <t>* Etter at ny personopplysningsforskrift ble innført er personnummer byttet ut med dommernummer på regningen. Dommer må ringe ansvarlig kontaktperson i klubb og avklare hvordan personnummer skal håndteres/formidles i forhold til behandling av dommerregningen i klubben. Noen kretser kan ha egne bestemmelser.</t>
  </si>
  <si>
    <t>Etter at ny personopplysningsforskrift ble innført er personnummer byttet ut med dommernummer på regningen. Dommer må ringe ansvarlig kontaktperson i klubb og avklare hvordan personnummer skal håndteres/formidles i forhold til behandling av dommerregningen i klubben. Noen kretser kan ha egne bestemmelser.</t>
  </si>
  <si>
    <t>Det jobbes med en elektronisk løsning for dommerregning. Frem til dette er på plass (fotballsesongen 2019) anbefaler NFF at klubber midlertidig godkjenner e-post som elektronisk signatur der dommer ikke har mulighet til å få skrevet ut, signert og scannet dokumentet før det sendes til klubb</t>
  </si>
  <si>
    <t>Dommerhonorarer 2019</t>
  </si>
  <si>
    <t xml:space="preserve"> Forskuddstrekk</t>
  </si>
  <si>
    <t>PostNord-liga (2. div.) 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</si>
</sst>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kr&quot;\ #,##0.00;&quot;kr&quot;\ \-#,##0.00"/>
    <numFmt numFmtId="164" formatCode="dd/mm/yyyy;@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sz val="24"/>
      <name val="Georgia"/>
      <family val="1"/>
    </font>
    <font>
      <sz val="24"/>
      <name val="Georgia"/>
      <family val="1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i/>
      <sz val="10"/>
      <color rgb="FFFF0000"/>
      <name val="Arial"/>
      <family val="2"/>
    </font>
    <font>
      <i/>
      <sz val="8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37">
    <xf numFmtId="0" fontId="0" fillId="0" borderId="0" xfId="0"/>
    <xf numFmtId="0" fontId="5" fillId="0" borderId="1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5" fillId="0" borderId="2" xfId="0" applyFont="1" applyBorder="1"/>
    <xf numFmtId="0" fontId="8" fillId="0" borderId="0" xfId="0" applyFont="1"/>
    <xf numFmtId="0" fontId="8" fillId="0" borderId="3" xfId="0" applyFont="1" applyBorder="1"/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/>
    <xf numFmtId="0" fontId="10" fillId="0" borderId="0" xfId="0" applyFont="1"/>
    <xf numFmtId="49" fontId="7" fillId="0" borderId="0" xfId="0" applyNumberFormat="1" applyFont="1"/>
    <xf numFmtId="49" fontId="5" fillId="0" borderId="0" xfId="0" applyNumberFormat="1" applyFont="1"/>
    <xf numFmtId="0" fontId="5" fillId="0" borderId="4" xfId="0" applyFont="1" applyBorder="1"/>
    <xf numFmtId="0" fontId="5" fillId="0" borderId="5" xfId="0" applyFont="1" applyBorder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8" fillId="0" borderId="6" xfId="0" applyFont="1" applyBorder="1"/>
    <xf numFmtId="0" fontId="15" fillId="0" borderId="0" xfId="0" applyFont="1"/>
    <xf numFmtId="49" fontId="8" fillId="3" borderId="3" xfId="0" applyNumberFormat="1" applyFont="1" applyFill="1" applyBorder="1" applyAlignment="1" applyProtection="1">
      <alignment horizontal="left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8" fillId="3" borderId="2" xfId="0" applyNumberFormat="1" applyFont="1" applyFill="1" applyBorder="1" applyAlignment="1" applyProtection="1">
      <alignment horizontal="center"/>
      <protection locked="0"/>
    </xf>
    <xf numFmtId="49" fontId="8" fillId="3" borderId="2" xfId="0" applyNumberFormat="1" applyFont="1" applyFill="1" applyBorder="1" applyAlignment="1" applyProtection="1">
      <alignment horizontal="left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49" fontId="8" fillId="3" borderId="2" xfId="0" applyNumberFormat="1" applyFont="1" applyFill="1" applyBorder="1" applyProtection="1">
      <protection locked="0"/>
    </xf>
    <xf numFmtId="7" fontId="8" fillId="3" borderId="3" xfId="0" applyNumberFormat="1" applyFont="1" applyFill="1" applyBorder="1" applyAlignment="1" applyProtection="1">
      <alignment horizontal="center"/>
      <protection locked="0"/>
    </xf>
    <xf numFmtId="49" fontId="8" fillId="3" borderId="3" xfId="0" applyNumberFormat="1" applyFont="1" applyFill="1" applyBorder="1" applyProtection="1">
      <protection locked="0"/>
    </xf>
    <xf numFmtId="49" fontId="0" fillId="0" borderId="3" xfId="0" applyNumberFormat="1" applyBorder="1"/>
    <xf numFmtId="3" fontId="8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/>
    <xf numFmtId="0" fontId="8" fillId="0" borderId="8" xfId="0" applyFont="1" applyBorder="1"/>
    <xf numFmtId="49" fontId="0" fillId="3" borderId="2" xfId="0" applyNumberFormat="1" applyFill="1" applyBorder="1" applyProtection="1">
      <protection locked="0"/>
    </xf>
    <xf numFmtId="0" fontId="8" fillId="0" borderId="4" xfId="0" applyFont="1" applyBorder="1"/>
    <xf numFmtId="0" fontId="8" fillId="3" borderId="3" xfId="0" applyFont="1" applyFill="1" applyBorder="1"/>
    <xf numFmtId="49" fontId="8" fillId="3" borderId="11" xfId="0" applyNumberFormat="1" applyFont="1" applyFill="1" applyBorder="1" applyProtection="1">
      <protection locked="0"/>
    </xf>
    <xf numFmtId="49" fontId="5" fillId="0" borderId="13" xfId="0" applyNumberFormat="1" applyFont="1" applyBorder="1" applyProtection="1">
      <protection locked="0"/>
    </xf>
    <xf numFmtId="0" fontId="16" fillId="3" borderId="10" xfId="0" applyFont="1" applyFill="1" applyBorder="1" applyAlignment="1">
      <alignment horizontal="left"/>
    </xf>
    <xf numFmtId="49" fontId="8" fillId="0" borderId="0" xfId="0" applyNumberFormat="1" applyFont="1" applyProtection="1">
      <protection locked="0"/>
    </xf>
    <xf numFmtId="0" fontId="6" fillId="3" borderId="9" xfId="0" applyFont="1" applyFill="1" applyBorder="1"/>
    <xf numFmtId="0" fontId="16" fillId="3" borderId="3" xfId="0" applyFont="1" applyFill="1" applyBorder="1"/>
    <xf numFmtId="49" fontId="5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3" fontId="19" fillId="0" borderId="0" xfId="0" applyNumberFormat="1" applyFont="1"/>
    <xf numFmtId="0" fontId="20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1" xfId="0" applyFont="1" applyBorder="1"/>
    <xf numFmtId="0" fontId="23" fillId="0" borderId="5" xfId="0" applyFont="1" applyBorder="1" applyAlignment="1">
      <alignment horizontal="center"/>
    </xf>
    <xf numFmtId="0" fontId="22" fillId="2" borderId="8" xfId="0" applyFont="1" applyFill="1" applyBorder="1"/>
    <xf numFmtId="0" fontId="23" fillId="2" borderId="7" xfId="0" applyFont="1" applyFill="1" applyBorder="1" applyAlignment="1">
      <alignment horizontal="center"/>
    </xf>
    <xf numFmtId="0" fontId="24" fillId="0" borderId="8" xfId="0" applyFont="1" applyBorder="1"/>
    <xf numFmtId="0" fontId="2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center"/>
    </xf>
    <xf numFmtId="0" fontId="4" fillId="2" borderId="8" xfId="0" applyFont="1" applyFill="1" applyBorder="1"/>
    <xf numFmtId="0" fontId="4" fillId="2" borderId="7" xfId="0" applyFont="1" applyFill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vertical="top"/>
    </xf>
    <xf numFmtId="0" fontId="8" fillId="3" borderId="11" xfId="0" applyFont="1" applyFill="1" applyBorder="1"/>
    <xf numFmtId="0" fontId="8" fillId="0" borderId="11" xfId="0" applyFont="1" applyBorder="1"/>
    <xf numFmtId="0" fontId="8" fillId="0" borderId="2" xfId="0" applyFont="1" applyBorder="1"/>
    <xf numFmtId="0" fontId="8" fillId="3" borderId="10" xfId="0" applyFont="1" applyFill="1" applyBorder="1"/>
    <xf numFmtId="49" fontId="8" fillId="3" borderId="1" xfId="0" applyNumberFormat="1" applyFont="1" applyFill="1" applyBorder="1" applyProtection="1">
      <protection locked="0"/>
    </xf>
    <xf numFmtId="49" fontId="8" fillId="0" borderId="2" xfId="0" applyNumberFormat="1" applyFont="1" applyBorder="1" applyProtection="1">
      <protection locked="0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0" fillId="0" borderId="0" xfId="0" applyFont="1"/>
    <xf numFmtId="0" fontId="2" fillId="0" borderId="8" xfId="0" applyFont="1" applyBorder="1"/>
    <xf numFmtId="0" fontId="5" fillId="0" borderId="14" xfId="0" applyFont="1" applyBorder="1" applyAlignment="1">
      <alignment horizontal="left"/>
    </xf>
    <xf numFmtId="0" fontId="8" fillId="0" borderId="23" xfId="0" applyFont="1" applyBorder="1"/>
    <xf numFmtId="0" fontId="8" fillId="0" borderId="19" xfId="0" applyFont="1" applyBorder="1"/>
    <xf numFmtId="0" fontId="28" fillId="0" borderId="18" xfId="0" applyFont="1" applyBorder="1"/>
    <xf numFmtId="0" fontId="8" fillId="3" borderId="24" xfId="0" applyFont="1" applyFill="1" applyBorder="1"/>
    <xf numFmtId="0" fontId="5" fillId="0" borderId="25" xfId="0" applyFont="1" applyBorder="1"/>
    <xf numFmtId="49" fontId="8" fillId="3" borderId="26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left"/>
    </xf>
    <xf numFmtId="49" fontId="8" fillId="3" borderId="19" xfId="0" applyNumberFormat="1" applyFont="1" applyFill="1" applyBorder="1" applyProtection="1">
      <protection locked="0"/>
    </xf>
    <xf numFmtId="49" fontId="5" fillId="0" borderId="23" xfId="0" applyNumberFormat="1" applyFont="1" applyBorder="1"/>
    <xf numFmtId="49" fontId="8" fillId="0" borderId="19" xfId="0" applyNumberFormat="1" applyFont="1" applyBorder="1"/>
    <xf numFmtId="0" fontId="5" fillId="0" borderId="23" xfId="0" applyFont="1" applyBorder="1"/>
    <xf numFmtId="49" fontId="0" fillId="3" borderId="24" xfId="0" applyNumberFormat="1" applyFill="1" applyBorder="1" applyProtection="1">
      <protection locked="0"/>
    </xf>
    <xf numFmtId="0" fontId="8" fillId="0" borderId="14" xfId="0" applyFont="1" applyBorder="1"/>
    <xf numFmtId="0" fontId="8" fillId="0" borderId="25" xfId="0" applyFont="1" applyBorder="1"/>
    <xf numFmtId="0" fontId="8" fillId="3" borderId="26" xfId="0" applyFont="1" applyFill="1" applyBorder="1"/>
    <xf numFmtId="0" fontId="5" fillId="0" borderId="18" xfId="0" applyFont="1" applyBorder="1"/>
    <xf numFmtId="0" fontId="10" fillId="0" borderId="18" xfId="0" applyFont="1" applyBorder="1"/>
    <xf numFmtId="0" fontId="17" fillId="0" borderId="18" xfId="0" applyFont="1" applyBorder="1"/>
    <xf numFmtId="49" fontId="8" fillId="3" borderId="23" xfId="0" applyNumberFormat="1" applyFont="1" applyFill="1" applyBorder="1" applyAlignment="1" applyProtection="1">
      <alignment horizontal="left"/>
      <protection locked="0"/>
    </xf>
    <xf numFmtId="49" fontId="8" fillId="3" borderId="27" xfId="0" applyNumberFormat="1" applyFont="1" applyFill="1" applyBorder="1" applyAlignment="1" applyProtection="1">
      <alignment horizontal="left"/>
      <protection locked="0"/>
    </xf>
    <xf numFmtId="0" fontId="8" fillId="0" borderId="18" xfId="0" applyFont="1" applyBorder="1"/>
    <xf numFmtId="7" fontId="8" fillId="0" borderId="19" xfId="0" applyNumberFormat="1" applyFont="1" applyBorder="1"/>
    <xf numFmtId="49" fontId="7" fillId="0" borderId="18" xfId="0" applyNumberFormat="1" applyFont="1" applyBorder="1"/>
    <xf numFmtId="7" fontId="14" fillId="0" borderId="28" xfId="0" applyNumberFormat="1" applyFont="1" applyBorder="1" applyAlignment="1">
      <alignment horizontal="center"/>
    </xf>
    <xf numFmtId="0" fontId="5" fillId="0" borderId="19" xfId="0" applyFont="1" applyBorder="1"/>
    <xf numFmtId="164" fontId="5" fillId="3" borderId="23" xfId="0" applyNumberFormat="1" applyFont="1" applyFill="1" applyBorder="1" applyAlignment="1" applyProtection="1">
      <alignment horizontal="left"/>
      <protection locked="0"/>
    </xf>
    <xf numFmtId="164" fontId="5" fillId="0" borderId="18" xfId="0" applyNumberFormat="1" applyFont="1" applyBorder="1" applyAlignment="1" applyProtection="1">
      <alignment horizontal="left"/>
      <protection locked="0"/>
    </xf>
    <xf numFmtId="0" fontId="8" fillId="0" borderId="29" xfId="0" applyFont="1" applyBorder="1"/>
    <xf numFmtId="0" fontId="8" fillId="4" borderId="31" xfId="0" applyFont="1" applyFill="1" applyBorder="1"/>
    <xf numFmtId="0" fontId="8" fillId="0" borderId="32" xfId="0" applyFont="1" applyBorder="1"/>
    <xf numFmtId="49" fontId="5" fillId="3" borderId="3" xfId="0" applyNumberFormat="1" applyFont="1" applyFill="1" applyBorder="1" applyAlignment="1" applyProtection="1">
      <alignment horizontal="left"/>
      <protection locked="0"/>
    </xf>
    <xf numFmtId="0" fontId="8" fillId="4" borderId="0" xfId="0" applyFont="1" applyFill="1"/>
    <xf numFmtId="0" fontId="8" fillId="0" borderId="32" xfId="0" applyFont="1" applyBorder="1" applyAlignment="1">
      <alignment horizontal="left" wrapText="1"/>
    </xf>
    <xf numFmtId="0" fontId="8" fillId="0" borderId="33" xfId="0" applyFont="1" applyBorder="1" applyAlignment="1">
      <alignment horizontal="left" wrapText="1"/>
    </xf>
    <xf numFmtId="7" fontId="8" fillId="3" borderId="0" xfId="0" applyNumberFormat="1" applyFont="1" applyFill="1" applyAlignment="1" applyProtection="1">
      <alignment horizontal="center"/>
      <protection locked="0"/>
    </xf>
    <xf numFmtId="0" fontId="1" fillId="0" borderId="8" xfId="0" applyFont="1" applyBorder="1"/>
    <xf numFmtId="0" fontId="8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9" xfId="0" applyFont="1" applyBorder="1" applyAlignment="1">
      <alignment horizontal="left" wrapText="1"/>
    </xf>
    <xf numFmtId="49" fontId="5" fillId="3" borderId="3" xfId="0" applyNumberFormat="1" applyFont="1" applyFill="1" applyBorder="1" applyAlignment="1" applyProtection="1">
      <alignment horizontal="left"/>
      <protection locked="0"/>
    </xf>
    <xf numFmtId="49" fontId="0" fillId="3" borderId="3" xfId="0" applyNumberFormat="1" applyFill="1" applyBorder="1" applyProtection="1">
      <protection locked="0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49" fontId="8" fillId="3" borderId="23" xfId="0" applyNumberFormat="1" applyFont="1" applyFill="1" applyBorder="1" applyProtection="1">
      <protection locked="0"/>
    </xf>
    <xf numFmtId="0" fontId="0" fillId="3" borderId="9" xfId="0" applyFill="1" applyBorder="1" applyProtection="1">
      <protection locked="0"/>
    </xf>
    <xf numFmtId="49" fontId="8" fillId="3" borderId="10" xfId="0" applyNumberFormat="1" applyFon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49" fontId="6" fillId="3" borderId="11" xfId="0" applyNumberFormat="1" applyFont="1" applyFill="1" applyBorder="1" applyAlignment="1" applyProtection="1">
      <alignment horizontal="left"/>
      <protection locked="0"/>
    </xf>
    <xf numFmtId="49" fontId="6" fillId="3" borderId="2" xfId="0" applyNumberFormat="1" applyFont="1" applyFill="1" applyBorder="1" applyAlignment="1" applyProtection="1">
      <alignment horizontal="left"/>
      <protection locked="0"/>
    </xf>
    <xf numFmtId="49" fontId="6" fillId="3" borderId="12" xfId="0" applyNumberFormat="1" applyFont="1" applyFill="1" applyBorder="1" applyAlignment="1" applyProtection="1">
      <alignment horizontal="left"/>
      <protection locked="0"/>
    </xf>
    <xf numFmtId="0" fontId="18" fillId="0" borderId="19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27" fillId="0" borderId="0" xfId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7</xdr:col>
      <xdr:colOff>1676400</xdr:colOff>
      <xdr:row>1</xdr:row>
      <xdr:rowOff>708660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725" y="205740"/>
          <a:ext cx="7259955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1400" b="1">
              <a:solidFill>
                <a:schemeClr val="tx1"/>
              </a:solidFill>
              <a:latin typeface="Arial Black" panose="020B0A04020102020204" pitchFamily="34" charset="0"/>
              <a:cs typeface="Adobe Arabic" panose="02040503050201020203" pitchFamily="18" charset="-78"/>
            </a:rPr>
            <a:t>Dommerregning </a:t>
          </a:r>
          <a:r>
            <a:rPr lang="nb-NO" sz="1400" b="1">
              <a:solidFill>
                <a:srgbClr val="FF0000"/>
              </a:solidFill>
              <a:latin typeface="Arial Black" panose="020B0A04020102020204" pitchFamily="34" charset="0"/>
              <a:cs typeface="Adobe Arabic" panose="02040503050201020203" pitchFamily="18" charset="-78"/>
            </a:rPr>
            <a:t>uten</a:t>
          </a:r>
          <a:r>
            <a:rPr lang="nb-NO" sz="1400" b="1">
              <a:solidFill>
                <a:schemeClr val="tx1"/>
              </a:solidFill>
              <a:latin typeface="Arial Black" panose="020B0A04020102020204" pitchFamily="34" charset="0"/>
              <a:cs typeface="Adobe Arabic" panose="02040503050201020203" pitchFamily="18" charset="-78"/>
            </a:rPr>
            <a:t> diettgodtgjørelse </a:t>
          </a:r>
        </a:p>
        <a:p>
          <a:pPr algn="ctr"/>
          <a:r>
            <a:rPr lang="nb-NO" sz="1400" b="1">
              <a:solidFill>
                <a:schemeClr val="tx1"/>
              </a:solidFill>
              <a:latin typeface="Arial Black" panose="020B0A04020102020204" pitchFamily="34" charset="0"/>
              <a:cs typeface="Adobe Arabic" panose="02040503050201020203" pitchFamily="18" charset="-78"/>
            </a:rPr>
            <a:t>sesongen 2019</a:t>
          </a:r>
          <a:r>
            <a:rPr lang="nb-NO" sz="1400" b="1" baseline="0">
              <a:solidFill>
                <a:schemeClr val="tx1"/>
              </a:solidFill>
              <a:latin typeface="Arial Black" panose="020B0A04020102020204" pitchFamily="34" charset="0"/>
              <a:cs typeface="Adobe Arabic" panose="02040503050201020203" pitchFamily="18" charset="-78"/>
            </a:rPr>
            <a:t> </a:t>
          </a:r>
          <a:endParaRPr lang="nb-NO" sz="1400" b="1">
            <a:solidFill>
              <a:schemeClr val="tx1"/>
            </a:solidFill>
            <a:latin typeface="Arial Black" panose="020B0A04020102020204" pitchFamily="34" charset="0"/>
            <a:cs typeface="Adobe Arabic" panose="02040503050201020203" pitchFamily="18" charset="-78"/>
          </a:endParaRPr>
        </a:p>
        <a:p>
          <a:pPr algn="ctr"/>
          <a:endParaRPr lang="nb-NO" sz="1400" b="1">
            <a:solidFill>
              <a:schemeClr val="tx1"/>
            </a:solidFill>
            <a:latin typeface="Arial Black" panose="020B0A04020102020204" pitchFamily="34" charset="0"/>
            <a:cs typeface="Adobe Arabic" panose="02040503050201020203" pitchFamily="18" charset="-78"/>
          </a:endParaRPr>
        </a:p>
      </xdr:txBody>
    </xdr:sp>
    <xdr:clientData/>
  </xdr:twoCellAnchor>
  <xdr:twoCellAnchor editAs="oneCell">
    <xdr:from>
      <xdr:col>1</xdr:col>
      <xdr:colOff>171450</xdr:colOff>
      <xdr:row>1</xdr:row>
      <xdr:rowOff>104775</xdr:rowOff>
    </xdr:from>
    <xdr:to>
      <xdr:col>1</xdr:col>
      <xdr:colOff>1047750</xdr:colOff>
      <xdr:row>1</xdr:row>
      <xdr:rowOff>981075</xdr:rowOff>
    </xdr:to>
    <xdr:pic>
      <xdr:nvPicPr>
        <xdr:cNvPr id="1086" name="Picture 35" descr="\\Client\C$\Merkevare\Logo 15122014\NFFlogo_150x150.png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66700"/>
          <a:ext cx="876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71717</xdr:colOff>
      <xdr:row>1</xdr:row>
      <xdr:rowOff>654424</xdr:rowOff>
    </xdr:from>
    <xdr:to>
      <xdr:col>7</xdr:col>
      <xdr:colOff>1657910</xdr:colOff>
      <xdr:row>1</xdr:row>
      <xdr:rowOff>986118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801AB1E0-6D11-4406-8BB4-40D8767495B4}"/>
            </a:ext>
          </a:extLst>
        </xdr:cNvPr>
        <xdr:cNvSpPr txBox="1"/>
      </xdr:nvSpPr>
      <xdr:spPr>
        <a:xfrm>
          <a:off x="71717" y="824753"/>
          <a:ext cx="7260852" cy="331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1000" b="1">
              <a:solidFill>
                <a:schemeClr val="tx1"/>
              </a:solidFill>
              <a:latin typeface="Arial Black" panose="020B0A04020102020204" pitchFamily="34" charset="0"/>
              <a:cs typeface="Adobe Arabic" panose="02040503050201020203" pitchFamily="18" charset="-78"/>
            </a:rPr>
            <a:t>All relevant</a:t>
          </a:r>
          <a:r>
            <a:rPr lang="nb-NO" sz="1000" b="1" baseline="0">
              <a:solidFill>
                <a:schemeClr val="tx1"/>
              </a:solidFill>
              <a:latin typeface="Arial Black" panose="020B0A04020102020204" pitchFamily="34" charset="0"/>
              <a:cs typeface="Adobe Arabic" panose="02040503050201020203" pitchFamily="18" charset="-78"/>
            </a:rPr>
            <a:t> informasjon må fylles ut i grått felt</a:t>
          </a:r>
          <a:endParaRPr lang="nb-NO" sz="1000" b="1">
            <a:solidFill>
              <a:schemeClr val="tx1"/>
            </a:solidFill>
            <a:latin typeface="Arial Black" panose="020B0A04020102020204" pitchFamily="34" charset="0"/>
            <a:cs typeface="Adobe Arabic" panose="02040503050201020203" pitchFamily="18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3893820</xdr:colOff>
      <xdr:row>2</xdr:row>
      <xdr:rowOff>15240</xdr:rowOff>
    </xdr:from>
    <xdr:to>
      <xdr:col>2</xdr:col>
      <xdr:colOff>364935</xdr:colOff>
      <xdr:row>3</xdr:row>
      <xdr:rowOff>66822</xdr:rowOff>
    </xdr:to>
    <xdr:pic>
      <xdr:nvPicPr>
        <xdr:cNvPr id="2" name="Bilde 1" descr="NFFlogo_14_75x75">
          <a:extLst>
            <a:ext uri="{FF2B5EF4-FFF2-40B4-BE49-F238E27FC236}">
              <a16:creationId xmlns:a16="http://schemas.microsoft.com/office/drawing/2014/main" id="{5725C908-E6C0-4BC6-808D-26D6BCDC9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6220" y="510540"/>
          <a:ext cx="380175" cy="379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B1:H49"/>
  <sheetViews>
    <sheetView showGridLines="0" tabSelected="1" zoomScaleNormal="100" workbookViewId="0">
      <selection activeCell="I2" sqref="I2"/>
    </sheetView>
  </sheetViews>
  <sheetFormatPr baseColWidth="10" defaultColWidth="11.42578125" defaultRowHeight="12.75" x14ac:dyDescent="0.2"/>
  <cols>
    <col min="1" max="1" width="1.140625" style="9" customWidth="1"/>
    <col min="2" max="2" width="20" style="9" customWidth="1"/>
    <col min="3" max="3" width="1.7109375" style="9" customWidth="1"/>
    <col min="4" max="4" width="26.7109375" style="9" customWidth="1"/>
    <col min="5" max="5" width="1.7109375" style="9" customWidth="1"/>
    <col min="6" max="6" width="26.7109375" style="9" customWidth="1"/>
    <col min="7" max="7" width="8.28515625" style="9" customWidth="1"/>
    <col min="8" max="8" width="26.7109375" style="9" customWidth="1"/>
    <col min="9" max="16384" width="11.42578125" style="9"/>
  </cols>
  <sheetData>
    <row r="1" spans="2:8" ht="13.5" thickBot="1" x14ac:dyDescent="0.25"/>
    <row r="2" spans="2:8" ht="82.15" customHeight="1" x14ac:dyDescent="0.4">
      <c r="B2" s="122"/>
      <c r="C2" s="123"/>
      <c r="D2" s="124"/>
      <c r="E2" s="124"/>
      <c r="F2" s="124"/>
      <c r="G2" s="124"/>
      <c r="H2" s="125"/>
    </row>
    <row r="3" spans="2:8" ht="1.9" customHeight="1" x14ac:dyDescent="0.2">
      <c r="B3" s="78"/>
      <c r="C3" s="10"/>
      <c r="E3" s="10"/>
      <c r="H3" s="79"/>
    </row>
    <row r="4" spans="2:8" ht="24.6" customHeight="1" x14ac:dyDescent="0.25">
      <c r="B4" s="80" t="s">
        <v>108</v>
      </c>
      <c r="D4" s="67"/>
      <c r="F4" s="66"/>
      <c r="G4" s="65"/>
      <c r="H4" s="81"/>
    </row>
    <row r="5" spans="2:8" ht="17.25" customHeight="1" x14ac:dyDescent="0.2">
      <c r="B5" s="77" t="s">
        <v>135</v>
      </c>
      <c r="C5" s="12"/>
      <c r="D5" s="11" t="s">
        <v>0</v>
      </c>
      <c r="E5" s="12"/>
      <c r="F5" s="1" t="s">
        <v>13</v>
      </c>
      <c r="G5" s="18"/>
      <c r="H5" s="82" t="s">
        <v>12</v>
      </c>
    </row>
    <row r="6" spans="2:8" ht="18" customHeight="1" x14ac:dyDescent="0.2">
      <c r="B6" s="126"/>
      <c r="C6" s="127"/>
      <c r="D6" s="128"/>
      <c r="E6" s="127"/>
      <c r="F6" s="128"/>
      <c r="G6" s="127"/>
      <c r="H6" s="83"/>
    </row>
    <row r="7" spans="2:8" x14ac:dyDescent="0.2">
      <c r="B7" s="84" t="s">
        <v>5</v>
      </c>
      <c r="C7" s="12"/>
      <c r="D7" s="1" t="s">
        <v>1</v>
      </c>
      <c r="E7" s="17"/>
      <c r="F7" s="1" t="s">
        <v>2</v>
      </c>
      <c r="G7" s="18"/>
      <c r="H7" s="82" t="s">
        <v>10</v>
      </c>
    </row>
    <row r="8" spans="2:8" ht="18" customHeight="1" x14ac:dyDescent="0.2">
      <c r="B8" s="126"/>
      <c r="C8" s="129"/>
      <c r="D8" s="41" t="s">
        <v>23</v>
      </c>
      <c r="E8" s="44"/>
      <c r="F8" s="41" t="s">
        <v>24</v>
      </c>
      <c r="G8" s="43"/>
      <c r="H8" s="85"/>
    </row>
    <row r="9" spans="2:8" ht="18" customHeight="1" x14ac:dyDescent="0.2">
      <c r="B9" s="86" t="s">
        <v>27</v>
      </c>
      <c r="C9" s="31"/>
      <c r="D9" s="130"/>
      <c r="E9" s="131"/>
      <c r="F9" s="131"/>
      <c r="G9" s="132"/>
      <c r="H9" s="87"/>
    </row>
    <row r="10" spans="2:8" ht="18" customHeight="1" x14ac:dyDescent="0.2">
      <c r="B10" s="88" t="s">
        <v>11</v>
      </c>
      <c r="C10" s="8"/>
      <c r="D10" s="69"/>
      <c r="E10" s="36"/>
      <c r="F10" s="28"/>
      <c r="G10" s="40" t="s">
        <v>28</v>
      </c>
      <c r="H10" s="89"/>
    </row>
    <row r="11" spans="2:8" ht="18" customHeight="1" x14ac:dyDescent="0.2">
      <c r="B11" s="88" t="s">
        <v>110</v>
      </c>
      <c r="C11" s="13"/>
      <c r="D11" s="70"/>
      <c r="E11" s="39"/>
      <c r="F11" s="28"/>
      <c r="G11" s="28"/>
      <c r="H11" s="89"/>
    </row>
    <row r="12" spans="2:8" ht="2.25" customHeight="1" x14ac:dyDescent="0.2">
      <c r="B12" s="90"/>
      <c r="C12" s="37"/>
      <c r="D12" s="35"/>
      <c r="E12" s="37"/>
      <c r="F12" s="37"/>
      <c r="G12" s="37"/>
      <c r="H12" s="91"/>
    </row>
    <row r="13" spans="2:8" ht="13.9" customHeight="1" x14ac:dyDescent="0.2">
      <c r="B13" s="88" t="s">
        <v>30</v>
      </c>
      <c r="C13" s="10"/>
      <c r="D13" s="68"/>
      <c r="E13" s="38"/>
      <c r="F13" s="38"/>
      <c r="G13" s="38"/>
      <c r="H13" s="92"/>
    </row>
    <row r="14" spans="2:8" ht="8.4499999999999993" customHeight="1" x14ac:dyDescent="0.2">
      <c r="B14" s="93"/>
      <c r="H14" s="79"/>
    </row>
    <row r="15" spans="2:8" x14ac:dyDescent="0.2">
      <c r="B15" s="94" t="s">
        <v>9</v>
      </c>
      <c r="C15" s="14"/>
      <c r="H15" s="79"/>
    </row>
    <row r="16" spans="2:8" x14ac:dyDescent="0.2">
      <c r="B16" s="95" t="s">
        <v>25</v>
      </c>
      <c r="C16" s="34"/>
      <c r="D16" s="34" t="s">
        <v>26</v>
      </c>
      <c r="E16" s="4"/>
      <c r="F16" s="4" t="s">
        <v>6</v>
      </c>
      <c r="G16" s="4"/>
      <c r="H16" s="79"/>
    </row>
    <row r="17" spans="2:8" ht="18" customHeight="1" x14ac:dyDescent="0.2">
      <c r="B17" s="96"/>
      <c r="D17" s="23"/>
      <c r="F17" s="24"/>
      <c r="H17" s="79"/>
    </row>
    <row r="18" spans="2:8" ht="18" customHeight="1" x14ac:dyDescent="0.2">
      <c r="B18" s="97"/>
      <c r="D18" s="26"/>
      <c r="F18" s="25"/>
      <c r="H18" s="79"/>
    </row>
    <row r="19" spans="2:8" ht="18" customHeight="1" x14ac:dyDescent="0.2">
      <c r="B19" s="97"/>
      <c r="D19" s="26"/>
      <c r="F19" s="25"/>
      <c r="H19" s="79"/>
    </row>
    <row r="20" spans="2:8" x14ac:dyDescent="0.2">
      <c r="B20" s="98"/>
      <c r="F20" s="47">
        <f>SUM(F17:F19)</f>
        <v>0</v>
      </c>
      <c r="H20" s="79"/>
    </row>
    <row r="21" spans="2:8" ht="18" customHeight="1" x14ac:dyDescent="0.25">
      <c r="B21" s="98"/>
      <c r="D21" s="5" t="s">
        <v>3</v>
      </c>
      <c r="E21" s="5"/>
      <c r="F21" s="32">
        <f>F20</f>
        <v>0</v>
      </c>
      <c r="G21" s="48" t="s">
        <v>136</v>
      </c>
      <c r="H21" s="99">
        <f>F21*3.5</f>
        <v>0</v>
      </c>
    </row>
    <row r="22" spans="2:8" ht="18" customHeight="1" x14ac:dyDescent="0.2">
      <c r="B22" s="98"/>
      <c r="D22" s="5" t="s">
        <v>19</v>
      </c>
      <c r="E22" s="5"/>
      <c r="F22" s="27"/>
      <c r="G22" s="48" t="s">
        <v>20</v>
      </c>
      <c r="H22" s="99">
        <f>F22*1</f>
        <v>0</v>
      </c>
    </row>
    <row r="23" spans="2:8" ht="18" customHeight="1" x14ac:dyDescent="0.2">
      <c r="B23" s="98"/>
      <c r="D23" s="5" t="s">
        <v>18</v>
      </c>
      <c r="E23" s="5"/>
      <c r="F23" s="27"/>
      <c r="G23" s="48"/>
      <c r="H23" s="99"/>
    </row>
    <row r="24" spans="2:8" ht="18" customHeight="1" x14ac:dyDescent="0.2">
      <c r="B24" s="98"/>
      <c r="D24" s="5"/>
      <c r="E24" s="5"/>
      <c r="F24" s="27"/>
      <c r="G24" s="48"/>
      <c r="H24" s="99"/>
    </row>
    <row r="25" spans="2:8" ht="18" customHeight="1" x14ac:dyDescent="0.2">
      <c r="B25" s="98"/>
      <c r="E25" s="5"/>
      <c r="F25" s="28"/>
      <c r="H25" s="79"/>
    </row>
    <row r="26" spans="2:8" ht="19.899999999999999" customHeight="1" x14ac:dyDescent="0.2">
      <c r="B26" s="93" t="s">
        <v>109</v>
      </c>
      <c r="D26" s="5"/>
      <c r="E26" s="5"/>
      <c r="F26" s="28"/>
      <c r="H26" s="79"/>
    </row>
    <row r="27" spans="2:8" ht="14.45" customHeight="1" x14ac:dyDescent="0.2">
      <c r="B27" s="98"/>
      <c r="D27" s="5"/>
      <c r="E27" s="5"/>
      <c r="F27" s="42"/>
      <c r="H27" s="79"/>
    </row>
    <row r="28" spans="2:8" x14ac:dyDescent="0.2">
      <c r="B28" s="94" t="s">
        <v>8</v>
      </c>
      <c r="C28" s="14"/>
      <c r="D28" s="33" t="s">
        <v>22</v>
      </c>
      <c r="F28" s="33" t="s">
        <v>21</v>
      </c>
      <c r="H28" s="79"/>
    </row>
    <row r="29" spans="2:8" ht="18" customHeight="1" x14ac:dyDescent="0.2">
      <c r="B29" s="98" t="s">
        <v>14</v>
      </c>
      <c r="D29" s="30"/>
      <c r="F29" s="29"/>
      <c r="H29" s="99">
        <f t="shared" ref="H29:H34" si="0">F29</f>
        <v>0</v>
      </c>
    </row>
    <row r="30" spans="2:8" ht="18" customHeight="1" x14ac:dyDescent="0.2">
      <c r="B30" s="98"/>
      <c r="D30" s="28"/>
      <c r="F30" s="29"/>
      <c r="H30" s="99">
        <f t="shared" si="0"/>
        <v>0</v>
      </c>
    </row>
    <row r="31" spans="2:8" ht="18" customHeight="1" x14ac:dyDescent="0.2">
      <c r="B31" s="98" t="s">
        <v>111</v>
      </c>
      <c r="D31" s="28"/>
      <c r="F31" s="29"/>
      <c r="H31" s="99">
        <f t="shared" si="0"/>
        <v>0</v>
      </c>
    </row>
    <row r="32" spans="2:8" ht="18" customHeight="1" x14ac:dyDescent="0.2">
      <c r="B32" s="98"/>
      <c r="D32" s="28"/>
      <c r="F32" s="29"/>
      <c r="H32" s="99">
        <f t="shared" si="0"/>
        <v>0</v>
      </c>
    </row>
    <row r="33" spans="2:8" ht="18" customHeight="1" x14ac:dyDescent="0.2">
      <c r="B33" s="98"/>
      <c r="D33" s="30"/>
      <c r="E33" s="10"/>
      <c r="F33" s="29"/>
      <c r="H33" s="99">
        <f t="shared" si="0"/>
        <v>0</v>
      </c>
    </row>
    <row r="34" spans="2:8" ht="18" customHeight="1" x14ac:dyDescent="0.2">
      <c r="B34" s="98"/>
      <c r="D34" s="30"/>
      <c r="F34" s="29"/>
      <c r="H34" s="99">
        <f t="shared" si="0"/>
        <v>0</v>
      </c>
    </row>
    <row r="35" spans="2:8" x14ac:dyDescent="0.2">
      <c r="B35" s="98"/>
      <c r="F35" s="19"/>
      <c r="H35" s="99"/>
    </row>
    <row r="36" spans="2:8" x14ac:dyDescent="0.2">
      <c r="B36" s="98"/>
      <c r="C36" s="6"/>
      <c r="F36" s="19" t="s">
        <v>15</v>
      </c>
      <c r="H36" s="79"/>
    </row>
    <row r="37" spans="2:8" ht="18" customHeight="1" x14ac:dyDescent="0.2">
      <c r="B37" s="93" t="s">
        <v>7</v>
      </c>
      <c r="C37" s="15"/>
      <c r="D37" s="7"/>
      <c r="E37" s="7"/>
      <c r="F37" s="112"/>
      <c r="H37" s="99">
        <f>F37-F38</f>
        <v>0</v>
      </c>
    </row>
    <row r="38" spans="2:8" ht="17.25" customHeight="1" x14ac:dyDescent="0.2">
      <c r="B38" s="100" t="s">
        <v>125</v>
      </c>
      <c r="C38" s="16"/>
      <c r="F38" s="112"/>
      <c r="G38" s="3"/>
      <c r="H38" s="99">
        <f>F38</f>
        <v>0</v>
      </c>
    </row>
    <row r="39" spans="2:8" ht="17.25" customHeight="1" x14ac:dyDescent="0.2">
      <c r="B39" s="100" t="s">
        <v>141</v>
      </c>
      <c r="C39" s="16"/>
      <c r="F39" s="112"/>
      <c r="G39" s="3"/>
      <c r="H39" s="99">
        <f>F39</f>
        <v>0</v>
      </c>
    </row>
    <row r="40" spans="2:8" ht="12.75" customHeight="1" x14ac:dyDescent="0.2">
      <c r="B40" s="100"/>
      <c r="C40" s="16"/>
      <c r="F40" s="3"/>
      <c r="G40" s="3"/>
      <c r="H40" s="79"/>
    </row>
    <row r="41" spans="2:8" ht="19.5" customHeight="1" thickBot="1" x14ac:dyDescent="0.3">
      <c r="B41" s="98"/>
      <c r="F41" s="22"/>
      <c r="G41" s="20" t="s">
        <v>4</v>
      </c>
      <c r="H41" s="101">
        <f>SUM(H21:H37)+H38-H39</f>
        <v>0</v>
      </c>
    </row>
    <row r="42" spans="2:8" ht="12" customHeight="1" thickTop="1" x14ac:dyDescent="0.2">
      <c r="B42" s="93" t="s">
        <v>16</v>
      </c>
      <c r="C42" s="6"/>
      <c r="D42" s="6" t="s">
        <v>17</v>
      </c>
      <c r="E42" s="6"/>
      <c r="F42" s="6" t="s">
        <v>34</v>
      </c>
      <c r="G42" s="6"/>
      <c r="H42" s="102"/>
    </row>
    <row r="43" spans="2:8" ht="18" customHeight="1" x14ac:dyDescent="0.2">
      <c r="B43" s="103"/>
      <c r="C43" s="2"/>
      <c r="D43" s="108"/>
      <c r="E43" s="2"/>
      <c r="F43" s="120"/>
      <c r="G43" s="121"/>
      <c r="H43" s="133" t="s">
        <v>115</v>
      </c>
    </row>
    <row r="44" spans="2:8" ht="18" customHeight="1" x14ac:dyDescent="0.2">
      <c r="B44" s="104" t="s">
        <v>29</v>
      </c>
      <c r="C44" s="2"/>
      <c r="D44" s="45"/>
      <c r="E44" s="2"/>
      <c r="F44" s="45"/>
      <c r="G44" s="46"/>
      <c r="H44" s="133"/>
    </row>
    <row r="45" spans="2:8" ht="18" customHeight="1" x14ac:dyDescent="0.2">
      <c r="B45" s="105" t="s">
        <v>31</v>
      </c>
      <c r="C45" s="21"/>
      <c r="D45" s="21" t="s">
        <v>32</v>
      </c>
      <c r="E45" s="21"/>
      <c r="F45" s="21" t="s">
        <v>33</v>
      </c>
      <c r="G45" s="21"/>
      <c r="H45" s="134"/>
    </row>
    <row r="46" spans="2:8" ht="18" customHeight="1" x14ac:dyDescent="0.2">
      <c r="B46" s="114" t="s">
        <v>137</v>
      </c>
      <c r="C46" s="115"/>
      <c r="D46" s="115"/>
      <c r="E46" s="115"/>
      <c r="F46" s="115"/>
      <c r="G46" s="115"/>
      <c r="H46" s="116"/>
    </row>
    <row r="47" spans="2:8" ht="21" customHeight="1" x14ac:dyDescent="0.2">
      <c r="B47" s="117"/>
      <c r="C47" s="118"/>
      <c r="D47" s="118"/>
      <c r="E47" s="118"/>
      <c r="F47" s="118"/>
      <c r="G47" s="118"/>
      <c r="H47" s="119"/>
    </row>
    <row r="48" spans="2:8" ht="18" customHeight="1" thickBot="1" x14ac:dyDescent="0.25">
      <c r="B48" s="106" t="s">
        <v>35</v>
      </c>
      <c r="C48" s="107"/>
      <c r="D48" s="107"/>
      <c r="E48" s="107"/>
      <c r="F48" s="107"/>
      <c r="G48" s="110"/>
      <c r="H48" s="111"/>
    </row>
    <row r="49" spans="2:2" ht="18" customHeight="1" x14ac:dyDescent="0.2">
      <c r="B49" s="109"/>
    </row>
  </sheetData>
  <sheetProtection selectLockedCells="1"/>
  <mergeCells count="9">
    <mergeCell ref="B46:H47"/>
    <mergeCell ref="F43:G43"/>
    <mergeCell ref="B2:H2"/>
    <mergeCell ref="B6:C6"/>
    <mergeCell ref="D6:E6"/>
    <mergeCell ref="F6:G6"/>
    <mergeCell ref="B8:C8"/>
    <mergeCell ref="D9:G9"/>
    <mergeCell ref="H43:H45"/>
  </mergeCells>
  <phoneticPr fontId="0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03"/>
  <sheetViews>
    <sheetView showGridLines="0" zoomScaleNormal="100" zoomScaleSheetLayoutView="115" workbookViewId="0">
      <selection activeCell="E5" sqref="E5"/>
    </sheetView>
  </sheetViews>
  <sheetFormatPr baseColWidth="10" defaultRowHeight="12.75" x14ac:dyDescent="0.2"/>
  <cols>
    <col min="1" max="1" width="2.28515625" customWidth="1"/>
    <col min="2" max="2" width="57" bestFit="1" customWidth="1"/>
    <col min="3" max="3" width="7.85546875" bestFit="1" customWidth="1"/>
    <col min="4" max="4" width="5.85546875" customWidth="1"/>
  </cols>
  <sheetData>
    <row r="2" spans="2:3" ht="26.25" x14ac:dyDescent="0.4">
      <c r="B2" s="49" t="s">
        <v>140</v>
      </c>
      <c r="C2" s="50"/>
    </row>
    <row r="3" spans="2:3" ht="25.9" customHeight="1" x14ac:dyDescent="0.4">
      <c r="B3" s="51" t="s">
        <v>36</v>
      </c>
      <c r="C3" s="52"/>
    </row>
    <row r="4" spans="2:3" ht="10.15" customHeight="1" x14ac:dyDescent="0.4">
      <c r="B4" s="53"/>
      <c r="C4" s="54"/>
    </row>
    <row r="5" spans="2:3" ht="15" x14ac:dyDescent="0.25">
      <c r="B5" s="55" t="s">
        <v>37</v>
      </c>
      <c r="C5" s="56"/>
    </row>
    <row r="6" spans="2:3" ht="15" x14ac:dyDescent="0.25">
      <c r="B6" s="57" t="s">
        <v>38</v>
      </c>
      <c r="C6" s="58">
        <v>15600</v>
      </c>
    </row>
    <row r="7" spans="2:3" ht="15" x14ac:dyDescent="0.25">
      <c r="B7" s="57" t="s">
        <v>39</v>
      </c>
      <c r="C7" s="58">
        <v>9740</v>
      </c>
    </row>
    <row r="8" spans="2:3" ht="15" x14ac:dyDescent="0.25">
      <c r="B8" s="57" t="s">
        <v>40</v>
      </c>
      <c r="C8" s="58">
        <v>3900</v>
      </c>
    </row>
    <row r="9" spans="2:3" ht="15" x14ac:dyDescent="0.25">
      <c r="B9" s="57" t="s">
        <v>41</v>
      </c>
      <c r="C9" s="58">
        <v>7200</v>
      </c>
    </row>
    <row r="10" spans="2:3" ht="15" x14ac:dyDescent="0.25">
      <c r="B10" s="57" t="s">
        <v>42</v>
      </c>
      <c r="C10" s="58">
        <v>3500</v>
      </c>
    </row>
    <row r="11" spans="2:3" ht="15" x14ac:dyDescent="0.25">
      <c r="B11" s="57" t="s">
        <v>43</v>
      </c>
      <c r="C11" s="58">
        <v>1200</v>
      </c>
    </row>
    <row r="12" spans="2:3" ht="15" x14ac:dyDescent="0.25">
      <c r="B12" s="57" t="s">
        <v>44</v>
      </c>
      <c r="C12" s="58">
        <v>4780</v>
      </c>
    </row>
    <row r="13" spans="2:3" ht="15" x14ac:dyDescent="0.25">
      <c r="B13" s="57" t="s">
        <v>45</v>
      </c>
      <c r="C13" s="58">
        <v>1100</v>
      </c>
    </row>
    <row r="14" spans="2:3" ht="15" x14ac:dyDescent="0.25">
      <c r="B14" s="57" t="s">
        <v>46</v>
      </c>
      <c r="C14" s="58">
        <v>800</v>
      </c>
    </row>
    <row r="15" spans="2:3" ht="15" x14ac:dyDescent="0.25">
      <c r="B15" s="57" t="s">
        <v>47</v>
      </c>
      <c r="C15" s="58">
        <v>1700</v>
      </c>
    </row>
    <row r="16" spans="2:3" ht="15" x14ac:dyDescent="0.25">
      <c r="B16" s="57" t="s">
        <v>48</v>
      </c>
      <c r="C16" s="58">
        <v>1100</v>
      </c>
    </row>
    <row r="17" spans="2:3" ht="15" x14ac:dyDescent="0.25">
      <c r="B17" s="113" t="s">
        <v>142</v>
      </c>
      <c r="C17" s="58">
        <v>800</v>
      </c>
    </row>
    <row r="18" spans="2:3" ht="15" x14ac:dyDescent="0.25">
      <c r="B18" s="57" t="s">
        <v>49</v>
      </c>
      <c r="C18" s="58">
        <v>1600</v>
      </c>
    </row>
    <row r="19" spans="2:3" ht="15" x14ac:dyDescent="0.25">
      <c r="B19" s="57" t="s">
        <v>50</v>
      </c>
      <c r="C19" s="58">
        <v>900</v>
      </c>
    </row>
    <row r="20" spans="2:3" ht="15" x14ac:dyDescent="0.25">
      <c r="B20" s="57" t="s">
        <v>51</v>
      </c>
      <c r="C20" s="58">
        <v>1100</v>
      </c>
    </row>
    <row r="21" spans="2:3" ht="15" x14ac:dyDescent="0.25">
      <c r="B21" s="57" t="s">
        <v>52</v>
      </c>
      <c r="C21" s="58">
        <v>800</v>
      </c>
    </row>
    <row r="22" spans="2:3" ht="15" x14ac:dyDescent="0.25">
      <c r="B22" s="57" t="s">
        <v>53</v>
      </c>
      <c r="C22" s="58">
        <v>850</v>
      </c>
    </row>
    <row r="23" spans="2:3" ht="15" x14ac:dyDescent="0.25">
      <c r="B23" s="57" t="s">
        <v>54</v>
      </c>
      <c r="C23" s="58">
        <v>600</v>
      </c>
    </row>
    <row r="24" spans="2:3" ht="15" x14ac:dyDescent="0.25">
      <c r="B24" s="57" t="s">
        <v>55</v>
      </c>
      <c r="C24" s="58">
        <v>800</v>
      </c>
    </row>
    <row r="25" spans="2:3" ht="15" x14ac:dyDescent="0.25">
      <c r="B25" s="57" t="s">
        <v>56</v>
      </c>
      <c r="C25" s="58">
        <v>550</v>
      </c>
    </row>
    <row r="26" spans="2:3" ht="15" x14ac:dyDescent="0.25">
      <c r="B26" s="57" t="s">
        <v>57</v>
      </c>
      <c r="C26" s="58">
        <v>850</v>
      </c>
    </row>
    <row r="27" spans="2:3" ht="15" x14ac:dyDescent="0.25">
      <c r="B27" s="57" t="s">
        <v>58</v>
      </c>
      <c r="C27" s="58">
        <v>600</v>
      </c>
    </row>
    <row r="28" spans="2:3" ht="15" x14ac:dyDescent="0.25">
      <c r="B28" s="57" t="s">
        <v>59</v>
      </c>
      <c r="C28" s="58">
        <v>800</v>
      </c>
    </row>
    <row r="29" spans="2:3" ht="15" x14ac:dyDescent="0.25">
      <c r="B29" s="57" t="s">
        <v>60</v>
      </c>
      <c r="C29" s="58">
        <v>550</v>
      </c>
    </row>
    <row r="30" spans="2:3" ht="15" x14ac:dyDescent="0.25">
      <c r="B30" s="76" t="s">
        <v>126</v>
      </c>
      <c r="C30" s="58">
        <v>650</v>
      </c>
    </row>
    <row r="31" spans="2:3" ht="15" x14ac:dyDescent="0.25">
      <c r="B31" s="76" t="s">
        <v>127</v>
      </c>
      <c r="C31" s="58">
        <v>500</v>
      </c>
    </row>
    <row r="32" spans="2:3" ht="15" x14ac:dyDescent="0.25">
      <c r="B32" s="57" t="s">
        <v>61</v>
      </c>
      <c r="C32" s="58">
        <v>800</v>
      </c>
    </row>
    <row r="33" spans="2:3" ht="15" x14ac:dyDescent="0.25">
      <c r="B33" s="57" t="s">
        <v>62</v>
      </c>
      <c r="C33" s="58">
        <v>550</v>
      </c>
    </row>
    <row r="34" spans="2:3" ht="15" x14ac:dyDescent="0.25">
      <c r="B34" s="57" t="s">
        <v>63</v>
      </c>
      <c r="C34" s="58">
        <v>650</v>
      </c>
    </row>
    <row r="35" spans="2:3" ht="15" x14ac:dyDescent="0.25">
      <c r="B35" s="57" t="s">
        <v>64</v>
      </c>
      <c r="C35" s="58">
        <v>450</v>
      </c>
    </row>
    <row r="36" spans="2:3" ht="15" x14ac:dyDescent="0.25">
      <c r="B36" s="57" t="s">
        <v>65</v>
      </c>
      <c r="C36" s="58">
        <v>500</v>
      </c>
    </row>
    <row r="37" spans="2:3" ht="15" x14ac:dyDescent="0.25">
      <c r="B37" s="57" t="s">
        <v>66</v>
      </c>
      <c r="C37" s="58">
        <v>350</v>
      </c>
    </row>
    <row r="38" spans="2:3" ht="15" x14ac:dyDescent="0.25">
      <c r="B38" s="57" t="s">
        <v>67</v>
      </c>
      <c r="C38" s="58">
        <v>650</v>
      </c>
    </row>
    <row r="39" spans="2:3" ht="15" x14ac:dyDescent="0.25">
      <c r="B39" s="57" t="s">
        <v>68</v>
      </c>
      <c r="C39" s="58">
        <v>450</v>
      </c>
    </row>
    <row r="40" spans="2:3" ht="15" x14ac:dyDescent="0.25">
      <c r="B40" s="76" t="s">
        <v>128</v>
      </c>
      <c r="C40" s="58">
        <v>450</v>
      </c>
    </row>
    <row r="41" spans="2:3" ht="15" x14ac:dyDescent="0.25">
      <c r="B41" s="76" t="s">
        <v>129</v>
      </c>
      <c r="C41" s="58">
        <v>300</v>
      </c>
    </row>
    <row r="42" spans="2:3" ht="15" x14ac:dyDescent="0.25">
      <c r="B42" s="76" t="s">
        <v>130</v>
      </c>
      <c r="C42" s="58">
        <v>400</v>
      </c>
    </row>
    <row r="43" spans="2:3" ht="15" x14ac:dyDescent="0.25">
      <c r="B43" s="76" t="s">
        <v>131</v>
      </c>
      <c r="C43" s="58">
        <v>250</v>
      </c>
    </row>
    <row r="44" spans="2:3" ht="15" x14ac:dyDescent="0.25">
      <c r="B44" s="57" t="s">
        <v>69</v>
      </c>
      <c r="C44" s="58">
        <v>400</v>
      </c>
    </row>
    <row r="45" spans="2:3" ht="15" x14ac:dyDescent="0.25">
      <c r="B45" s="76" t="s">
        <v>132</v>
      </c>
      <c r="C45" s="58">
        <v>450</v>
      </c>
    </row>
    <row r="46" spans="2:3" ht="15" x14ac:dyDescent="0.25">
      <c r="B46" s="76" t="s">
        <v>133</v>
      </c>
      <c r="C46" s="58">
        <v>300</v>
      </c>
    </row>
    <row r="47" spans="2:3" ht="5.45" customHeight="1" x14ac:dyDescent="0.25">
      <c r="B47" s="59"/>
      <c r="C47" s="60"/>
    </row>
    <row r="48" spans="2:3" ht="15" x14ac:dyDescent="0.25">
      <c r="B48" s="57" t="s">
        <v>70</v>
      </c>
      <c r="C48" s="58">
        <v>15600</v>
      </c>
    </row>
    <row r="49" spans="2:3" ht="15" x14ac:dyDescent="0.25">
      <c r="B49" s="57" t="s">
        <v>71</v>
      </c>
      <c r="C49" s="58">
        <v>9740</v>
      </c>
    </row>
    <row r="50" spans="2:3" ht="15" x14ac:dyDescent="0.25">
      <c r="B50" s="57" t="s">
        <v>72</v>
      </c>
      <c r="C50" s="58">
        <v>3900</v>
      </c>
    </row>
    <row r="51" spans="2:3" ht="15" x14ac:dyDescent="0.25">
      <c r="B51" s="57" t="s">
        <v>73</v>
      </c>
      <c r="C51" s="58">
        <v>6000</v>
      </c>
    </row>
    <row r="52" spans="2:3" ht="15" x14ac:dyDescent="0.25">
      <c r="B52" s="57" t="s">
        <v>74</v>
      </c>
      <c r="C52" s="58">
        <v>4000</v>
      </c>
    </row>
    <row r="53" spans="2:3" ht="15" x14ac:dyDescent="0.25">
      <c r="B53" s="57" t="s">
        <v>75</v>
      </c>
      <c r="C53" s="58">
        <v>2500</v>
      </c>
    </row>
    <row r="54" spans="2:3" ht="15" x14ac:dyDescent="0.25">
      <c r="B54" s="57" t="s">
        <v>76</v>
      </c>
      <c r="C54" s="58">
        <v>1500</v>
      </c>
    </row>
    <row r="55" spans="2:3" ht="15" x14ac:dyDescent="0.25">
      <c r="B55" s="57" t="s">
        <v>77</v>
      </c>
      <c r="C55" s="58">
        <v>1250</v>
      </c>
    </row>
    <row r="56" spans="2:3" ht="15" x14ac:dyDescent="0.25">
      <c r="B56" s="57" t="s">
        <v>78</v>
      </c>
      <c r="C56" s="58">
        <v>750</v>
      </c>
    </row>
    <row r="57" spans="2:3" ht="15" x14ac:dyDescent="0.25">
      <c r="B57" s="57" t="s">
        <v>79</v>
      </c>
      <c r="C57" s="58">
        <v>850</v>
      </c>
    </row>
    <row r="58" spans="2:3" ht="15" x14ac:dyDescent="0.25">
      <c r="B58" s="57" t="s">
        <v>80</v>
      </c>
      <c r="C58" s="58">
        <v>600</v>
      </c>
    </row>
    <row r="59" spans="2:3" ht="15" x14ac:dyDescent="0.25">
      <c r="B59" s="57" t="s">
        <v>81</v>
      </c>
      <c r="C59" s="58">
        <v>4780</v>
      </c>
    </row>
    <row r="60" spans="2:3" ht="15" x14ac:dyDescent="0.25">
      <c r="B60" s="57" t="s">
        <v>82</v>
      </c>
      <c r="C60" s="58">
        <v>1500</v>
      </c>
    </row>
    <row r="61" spans="2:3" ht="15" x14ac:dyDescent="0.25">
      <c r="B61" s="57" t="s">
        <v>83</v>
      </c>
      <c r="C61" s="58">
        <v>1000</v>
      </c>
    </row>
    <row r="62" spans="2:3" ht="15" x14ac:dyDescent="0.25">
      <c r="B62" s="57" t="s">
        <v>84</v>
      </c>
      <c r="C62" s="58">
        <v>1500</v>
      </c>
    </row>
    <row r="63" spans="2:3" ht="15" x14ac:dyDescent="0.25">
      <c r="B63" s="57" t="s">
        <v>85</v>
      </c>
      <c r="C63" s="58">
        <v>800</v>
      </c>
    </row>
    <row r="64" spans="2:3" ht="15" x14ac:dyDescent="0.25">
      <c r="B64" s="57" t="s">
        <v>86</v>
      </c>
      <c r="C64" s="58">
        <v>1300</v>
      </c>
    </row>
    <row r="65" spans="2:3" ht="15" x14ac:dyDescent="0.25">
      <c r="B65" s="57" t="s">
        <v>87</v>
      </c>
      <c r="C65" s="58">
        <v>800</v>
      </c>
    </row>
    <row r="66" spans="2:3" ht="15" x14ac:dyDescent="0.25">
      <c r="B66" s="71" t="s">
        <v>112</v>
      </c>
      <c r="C66" s="58">
        <v>500</v>
      </c>
    </row>
    <row r="67" spans="2:3" ht="15" x14ac:dyDescent="0.25">
      <c r="B67" s="57" t="s">
        <v>88</v>
      </c>
      <c r="C67" s="58">
        <v>800</v>
      </c>
    </row>
    <row r="68" spans="2:3" ht="15" x14ac:dyDescent="0.25">
      <c r="B68" s="57" t="s">
        <v>89</v>
      </c>
      <c r="C68" s="58">
        <v>550</v>
      </c>
    </row>
    <row r="69" spans="2:3" ht="15" x14ac:dyDescent="0.25">
      <c r="B69" s="57" t="s">
        <v>90</v>
      </c>
      <c r="C69" s="58">
        <v>650</v>
      </c>
    </row>
    <row r="70" spans="2:3" ht="15" x14ac:dyDescent="0.25">
      <c r="B70" s="57" t="s">
        <v>91</v>
      </c>
      <c r="C70" s="58">
        <v>500</v>
      </c>
    </row>
    <row r="71" spans="2:3" ht="15" x14ac:dyDescent="0.25">
      <c r="B71" s="57" t="s">
        <v>92</v>
      </c>
      <c r="C71" s="58">
        <v>1300</v>
      </c>
    </row>
    <row r="72" spans="2:3" ht="15" x14ac:dyDescent="0.25">
      <c r="B72" s="57" t="s">
        <v>93</v>
      </c>
      <c r="C72" s="58">
        <v>800</v>
      </c>
    </row>
    <row r="73" spans="2:3" ht="15" x14ac:dyDescent="0.25">
      <c r="B73" s="71" t="s">
        <v>113</v>
      </c>
      <c r="C73" s="72">
        <v>500</v>
      </c>
    </row>
    <row r="74" spans="2:3" ht="15" x14ac:dyDescent="0.25">
      <c r="B74" s="57" t="s">
        <v>94</v>
      </c>
      <c r="C74" s="58">
        <v>650</v>
      </c>
    </row>
    <row r="75" spans="2:3" ht="15" x14ac:dyDescent="0.25">
      <c r="B75" s="57" t="s">
        <v>95</v>
      </c>
      <c r="C75" s="58">
        <v>450</v>
      </c>
    </row>
    <row r="76" spans="2:3" ht="15" x14ac:dyDescent="0.25">
      <c r="B76" s="57" t="s">
        <v>96</v>
      </c>
      <c r="C76" s="58">
        <v>500</v>
      </c>
    </row>
    <row r="77" spans="2:3" ht="15" x14ac:dyDescent="0.25">
      <c r="B77" s="57" t="s">
        <v>97</v>
      </c>
      <c r="C77" s="58">
        <v>350</v>
      </c>
    </row>
    <row r="78" spans="2:3" ht="4.1500000000000004" customHeight="1" x14ac:dyDescent="0.25">
      <c r="B78" s="59"/>
      <c r="C78" s="60"/>
    </row>
    <row r="79" spans="2:3" ht="15" x14ac:dyDescent="0.25">
      <c r="B79" s="55" t="s">
        <v>98</v>
      </c>
      <c r="C79" s="61"/>
    </row>
    <row r="80" spans="2:3" ht="15" x14ac:dyDescent="0.25">
      <c r="B80" s="57" t="s">
        <v>99</v>
      </c>
      <c r="C80" s="58">
        <v>400</v>
      </c>
    </row>
    <row r="81" spans="1:6" ht="15" x14ac:dyDescent="0.25">
      <c r="B81" s="76" t="s">
        <v>134</v>
      </c>
      <c r="C81" s="58">
        <v>200</v>
      </c>
    </row>
    <row r="82" spans="1:6" ht="4.9000000000000004" customHeight="1" x14ac:dyDescent="0.25">
      <c r="B82" s="59"/>
      <c r="C82" s="60"/>
    </row>
    <row r="83" spans="1:6" ht="15" x14ac:dyDescent="0.25">
      <c r="B83" s="55" t="s">
        <v>100</v>
      </c>
      <c r="C83" s="61"/>
    </row>
    <row r="84" spans="1:6" ht="15" x14ac:dyDescent="0.25">
      <c r="B84" s="57" t="s">
        <v>101</v>
      </c>
      <c r="C84" s="58">
        <v>800</v>
      </c>
    </row>
    <row r="85" spans="1:6" ht="15" x14ac:dyDescent="0.25">
      <c r="B85" s="57" t="s">
        <v>102</v>
      </c>
      <c r="C85" s="58">
        <v>400</v>
      </c>
    </row>
    <row r="86" spans="1:6" ht="15" x14ac:dyDescent="0.25">
      <c r="B86" s="57" t="s">
        <v>103</v>
      </c>
      <c r="C86" s="58">
        <v>400</v>
      </c>
    </row>
    <row r="87" spans="1:6" ht="15" x14ac:dyDescent="0.25">
      <c r="B87" s="62" t="s">
        <v>104</v>
      </c>
      <c r="C87" s="63">
        <v>200</v>
      </c>
    </row>
    <row r="88" spans="1:6" ht="15" x14ac:dyDescent="0.25">
      <c r="B88" s="73"/>
      <c r="C88" s="74"/>
    </row>
    <row r="89" spans="1:6" ht="21" x14ac:dyDescent="0.35">
      <c r="B89" s="75" t="s">
        <v>114</v>
      </c>
    </row>
    <row r="90" spans="1:6" ht="7.15" customHeight="1" x14ac:dyDescent="0.35">
      <c r="B90" s="75"/>
    </row>
    <row r="91" spans="1:6" ht="30" customHeight="1" x14ac:dyDescent="0.2">
      <c r="A91" s="64" t="s">
        <v>107</v>
      </c>
      <c r="B91" s="136" t="s">
        <v>105</v>
      </c>
      <c r="C91" s="136"/>
      <c r="D91" s="136"/>
      <c r="E91" s="136"/>
      <c r="F91" s="136"/>
    </row>
    <row r="92" spans="1:6" ht="61.5" customHeight="1" x14ac:dyDescent="0.2">
      <c r="A92" s="64" t="s">
        <v>107</v>
      </c>
      <c r="B92" s="136" t="s">
        <v>138</v>
      </c>
      <c r="C92" s="136"/>
      <c r="D92" s="136"/>
      <c r="E92" s="136"/>
      <c r="F92" s="136"/>
    </row>
    <row r="93" spans="1:6" ht="15.6" customHeight="1" x14ac:dyDescent="0.2">
      <c r="A93" s="64" t="s">
        <v>107</v>
      </c>
      <c r="B93" s="136" t="s">
        <v>116</v>
      </c>
      <c r="C93" s="136"/>
      <c r="D93" s="136"/>
      <c r="E93" s="136"/>
      <c r="F93" s="136"/>
    </row>
    <row r="94" spans="1:6" ht="18.600000000000001" customHeight="1" x14ac:dyDescent="0.2">
      <c r="A94" s="64" t="s">
        <v>107</v>
      </c>
      <c r="B94" s="136" t="s">
        <v>117</v>
      </c>
      <c r="C94" s="136"/>
      <c r="D94" s="136"/>
      <c r="E94" s="136"/>
      <c r="F94" s="136"/>
    </row>
    <row r="95" spans="1:6" ht="46.9" customHeight="1" x14ac:dyDescent="0.2">
      <c r="A95" s="64" t="s">
        <v>107</v>
      </c>
      <c r="B95" s="136" t="s">
        <v>139</v>
      </c>
      <c r="C95" s="136"/>
      <c r="D95" s="136"/>
      <c r="E95" s="136"/>
      <c r="F95" s="136"/>
    </row>
    <row r="96" spans="1:6" ht="46.5" customHeight="1" x14ac:dyDescent="0.2">
      <c r="A96" s="64" t="s">
        <v>107</v>
      </c>
      <c r="B96" s="136" t="s">
        <v>118</v>
      </c>
      <c r="C96" s="136"/>
      <c r="D96" s="136"/>
      <c r="E96" s="136"/>
      <c r="F96" s="136"/>
    </row>
    <row r="97" spans="1:6" ht="42" customHeight="1" x14ac:dyDescent="0.2">
      <c r="A97" s="64" t="s">
        <v>107</v>
      </c>
      <c r="B97" s="135" t="s">
        <v>106</v>
      </c>
      <c r="C97" s="135"/>
      <c r="D97" s="135"/>
      <c r="E97" s="135"/>
      <c r="F97" s="135"/>
    </row>
    <row r="98" spans="1:6" ht="30.75" customHeight="1" x14ac:dyDescent="0.2">
      <c r="A98" s="64" t="s">
        <v>107</v>
      </c>
      <c r="B98" s="136" t="s">
        <v>119</v>
      </c>
      <c r="C98" s="136"/>
      <c r="D98" s="136"/>
      <c r="E98" s="136"/>
      <c r="F98" s="136"/>
    </row>
    <row r="99" spans="1:6" ht="31.5" customHeight="1" x14ac:dyDescent="0.2">
      <c r="A99" s="64" t="s">
        <v>107</v>
      </c>
      <c r="B99" s="136" t="s">
        <v>120</v>
      </c>
      <c r="C99" s="136"/>
      <c r="D99" s="136"/>
      <c r="E99" s="136"/>
      <c r="F99" s="136"/>
    </row>
    <row r="100" spans="1:6" ht="35.25" customHeight="1" x14ac:dyDescent="0.2">
      <c r="A100" s="64" t="s">
        <v>107</v>
      </c>
      <c r="B100" s="136" t="s">
        <v>121</v>
      </c>
      <c r="C100" s="136"/>
      <c r="D100" s="136"/>
      <c r="E100" s="136"/>
      <c r="F100" s="136"/>
    </row>
    <row r="101" spans="1:6" ht="21.75" customHeight="1" x14ac:dyDescent="0.2">
      <c r="A101" s="64" t="s">
        <v>107</v>
      </c>
      <c r="B101" s="136" t="s">
        <v>122</v>
      </c>
      <c r="C101" s="136"/>
      <c r="D101" s="136"/>
      <c r="E101" s="136"/>
      <c r="F101" s="136"/>
    </row>
    <row r="102" spans="1:6" ht="48" customHeight="1" x14ac:dyDescent="0.2">
      <c r="A102" s="64" t="s">
        <v>107</v>
      </c>
      <c r="B102" s="136" t="s">
        <v>123</v>
      </c>
      <c r="C102" s="136"/>
      <c r="D102" s="136"/>
      <c r="E102" s="136"/>
      <c r="F102" s="136"/>
    </row>
    <row r="103" spans="1:6" ht="32.25" customHeight="1" x14ac:dyDescent="0.2">
      <c r="A103" s="64" t="s">
        <v>107</v>
      </c>
      <c r="B103" s="136" t="s">
        <v>124</v>
      </c>
      <c r="C103" s="136"/>
      <c r="D103" s="136"/>
      <c r="E103" s="136"/>
      <c r="F103" s="136"/>
    </row>
  </sheetData>
  <mergeCells count="13">
    <mergeCell ref="B103:F103"/>
    <mergeCell ref="B98:F98"/>
    <mergeCell ref="B99:F99"/>
    <mergeCell ref="B100:F100"/>
    <mergeCell ref="B101:F101"/>
    <mergeCell ref="B102:F102"/>
    <mergeCell ref="B97:F97"/>
    <mergeCell ref="B91:F91"/>
    <mergeCell ref="B93:F93"/>
    <mergeCell ref="B94:F94"/>
    <mergeCell ref="B96:F96"/>
    <mergeCell ref="B92:F92"/>
    <mergeCell ref="B95:F95"/>
  </mergeCells>
  <pageMargins left="0.7" right="0.7" top="0.75" bottom="0.75" header="0.3" footer="0.3"/>
  <pageSetup paperSize="9" scale="59" orientation="portrait" verticalDpi="0" r:id="rId1"/>
  <rowBreaks count="1" manualBreakCount="1">
    <brk id="8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nifDokumenteier xmlns="aec5f570-5954-42b2-93f8-bbdf6252596e">
      <UserInfo>
        <DisplayName>Arstad, Kai-Erik</DisplayName>
        <AccountId>124</AccountId>
        <AccountType/>
      </UserInfo>
    </_nifDokumenteier>
    <_nifFra xmlns="aec5f570-5954-42b2-93f8-bbdf6252596e" xsi:nil="true"/>
    <InnUtIntern xmlns="aec5f570-5954-42b2-93f8-bbdf6252596e">Intern</InnUtIntern>
    <_arFrist xmlns="aec5f570-5954-42b2-93f8-bbdf6252596e" xsi:nil="true"/>
    <_nifDokumentbeskrivelse xmlns="aec5f570-5954-42b2-93f8-bbdf6252596e" xsi:nil="true"/>
    <_dlc_DocId xmlns="3e61a6fe-f392-4bf7-946e-a22b7fd8c962">SF26-34-1352697</_dlc_DocId>
    <_nifTil xmlns="aec5f570-5954-42b2-93f8-bbdf6252596e" xsi:nil="true"/>
    <_nifDokumentstatus xmlns="aec5f570-5954-42b2-93f8-bbdf6252596e">Ubehandlet</_nifDokumentstatus>
    <_dlc_DocIdUrl xmlns="3e61a6fe-f392-4bf7-946e-a22b7fd8c962">
      <Url>https://idrettskontor.nif.no/sites/fotballforbundet/documentcontent/_layouts/15/DocIdRedir.aspx?ID=SF26-34-1352697</Url>
      <Description>SF26-34-1352697</Description>
    </_dlc_DocIdUrl>
    <TaxCatchAll xmlns="aec5f570-5954-42b2-93f8-bbdf6252596e">
      <Value>11</Value>
    </TaxCatchAll>
    <AnonymEksternDeling xmlns="aec5f570-5954-42b2-93f8-bbdf6252596e">false</AnonymEksternDeling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SF26 Administrasjon og økonomi</TermName>
          <TermId xmlns="http://schemas.microsoft.com/office/infopath/2007/PartnerControls">cfe87591-9dc7-471b-8627-331174b74b7e</TermId>
        </TermInfo>
      </Terms>
    </e390b8d06ece46449586677b864a8181>
    <m007437e3ff24ee3b6b1beda051d5beb xmlns="aec5f570-5954-42b2-93f8-bbdf6252596e">
      <Terms xmlns="http://schemas.microsoft.com/office/infopath/2007/PartnerControls"/>
    </m007437e3ff24ee3b6b1beda051d5beb>
    <_nifSaksbehandler xmlns="aec5f570-5954-42b2-93f8-bbdf6252596e">
      <UserInfo>
        <DisplayName>Myhre, Therese</DisplayName>
        <AccountId>1051</AccountId>
        <AccountType/>
      </UserInfo>
    </_nifSaksbehandl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89F515CEF38C6043B09A4EB0A2E09D6302008EDE2815CA959641B751127D8292DCD5003C601EC62843D24E86FAF4878A509DF2" ma:contentTypeVersion="202" ma:contentTypeDescription="Opprett et nytt dokument." ma:contentTypeScope="" ma:versionID="41711973667438f8a71ee9b1626b2c4a">
  <xsd:schema xmlns:xsd="http://www.w3.org/2001/XMLSchema" xmlns:xs="http://www.w3.org/2001/XMLSchema" xmlns:p="http://schemas.microsoft.com/office/2006/metadata/properties" xmlns:ns2="aec5f570-5954-42b2-93f8-bbdf6252596e" xmlns:ns3="3e61a6fe-f392-4bf7-946e-a22b7fd8c962" targetNamespace="http://schemas.microsoft.com/office/2006/metadata/properties" ma:root="true" ma:fieldsID="09f39d480be17650ed1422ddd4cc6263" ns2:_="" ns3:_="">
    <xsd:import namespace="aec5f570-5954-42b2-93f8-bbdf6252596e"/>
    <xsd:import namespace="3e61a6fe-f392-4bf7-946e-a22b7fd8c962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91b91c1d-9418-4660-8db8-b06c476ff44d}" ma:internalName="TaxCatchAll" ma:showField="CatchAllData" ma:web="3e61a6fe-f392-4bf7-946e-a22b7fd8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91b91c1d-9418-4660-8db8-b06c476ff44d}" ma:internalName="TaxCatchAllLabel" ma:readOnly="true" ma:showField="CatchAllDataLabel" ma:web="3e61a6fe-f392-4bf7-946e-a22b7fd8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1a6fe-f392-4bf7-946e-a22b7fd8c962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B628C0-AEBA-461A-BD94-CB5A010A4C9C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e61a6fe-f392-4bf7-946e-a22b7fd8c962"/>
    <ds:schemaRef ds:uri="aec5f570-5954-42b2-93f8-bbdf6252596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1BCAD5-11D9-4808-A7F4-5021DC4BFD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CB32F-B5D4-4CC4-8922-25F412EB17E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E610B20-00B1-47A0-AA34-4C8BC8A9986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622A24E0-28D8-4F46-AABF-8211190C1CEE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0EF0B9AD-2B16-469A-8828-E71905A13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3e61a6fe-f392-4bf7-946e-a22b7fd8c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Dommerregning - uten diett</vt:lpstr>
      <vt:lpstr>Dommerhonorar</vt:lpstr>
      <vt:lpstr>Dommerhonorar!Utskriftsområde</vt:lpstr>
      <vt:lpstr>'Dommerregning - uten diett'!Utskriftsområde</vt:lpstr>
    </vt:vector>
  </TitlesOfParts>
  <Company>Norges Fotballforbund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Flem, Andre</dc:creator>
  <cp:lastModifiedBy>Bodil</cp:lastModifiedBy>
  <cp:lastPrinted>2018-03-12T14:35:26Z</cp:lastPrinted>
  <dcterms:created xsi:type="dcterms:W3CDTF">1999-07-28T09:36:50Z</dcterms:created>
  <dcterms:modified xsi:type="dcterms:W3CDTF">2019-03-13T10:13:44Z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0x01010089F515CEF38C6043B09A4EB0A2E09D6302008EDE2815CA959641B751127D8292DCD5003C601EC62843D24E86FAF4878A509DF2</vt:lpwstr>
  </property>
  <property fmtid="{D5CDD505-2E9C-101B-9397-08002B2CF9AE}" pid="4" name="OrgTilhorighet">
    <vt:lpwstr>11;#SF26 Administrasjon og økonomi|cfe87591-9dc7-471b-8627-331174b74b7e</vt:lpwstr>
  </property>
  <property fmtid="{D5CDD505-2E9C-101B-9397-08002B2CF9AE}" pid="5" name="Dokumentkategori">
    <vt:lpwstr/>
  </property>
  <property fmtid="{D5CDD505-2E9C-101B-9397-08002B2CF9AE}" pid="6" name="_dlc_DocIdItemGuid">
    <vt:lpwstr>3bd66ed2-6e2b-44b6-9fb5-81f8ddbf2404</vt:lpwstr>
  </property>
</Properties>
</file>